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K2000 VS 45" sheetId="1" r:id="rId1"/>
    <sheet name="RK2000 VS 2000" sheetId="4" r:id="rId2"/>
    <sheet name="RF2000 VS 45" sheetId="5" r:id="rId3"/>
  </sheets>
  <calcPr calcId="125725"/>
</workbook>
</file>

<file path=xl/calcChain.xml><?xml version="1.0" encoding="utf-8"?>
<calcChain xmlns="http://schemas.openxmlformats.org/spreadsheetml/2006/main">
  <c r="F8" i="5"/>
  <c r="F17"/>
  <c r="C17"/>
  <c r="F14"/>
  <c r="F18" s="1"/>
  <c r="F19" s="1"/>
  <c r="C14"/>
  <c r="C18" s="1"/>
  <c r="C19" s="1"/>
  <c r="C8"/>
  <c r="C19" i="4"/>
  <c r="F19" i="1"/>
  <c r="F17" i="4"/>
  <c r="C17"/>
  <c r="F14"/>
  <c r="F15" s="1"/>
  <c r="C14"/>
  <c r="C18" s="1"/>
  <c r="F8"/>
  <c r="C8"/>
  <c r="F18" i="1"/>
  <c r="F17"/>
  <c r="F14"/>
  <c r="F15" s="1"/>
  <c r="F8"/>
  <c r="F16" s="1"/>
  <c r="C17"/>
  <c r="C14"/>
  <c r="C15" s="1"/>
  <c r="C8"/>
  <c r="C15" i="5" l="1"/>
  <c r="C16" s="1"/>
  <c r="F15"/>
  <c r="F16" s="1"/>
  <c r="C18" i="1"/>
  <c r="C19" s="1"/>
  <c r="C16" i="4"/>
  <c r="F16"/>
  <c r="C15"/>
  <c r="F18"/>
  <c r="F19" s="1"/>
  <c r="C16" i="1"/>
</calcChain>
</file>

<file path=xl/sharedStrings.xml><?xml version="1.0" encoding="utf-8"?>
<sst xmlns="http://schemas.openxmlformats.org/spreadsheetml/2006/main" count="97" uniqueCount="21">
  <si>
    <t>Сроки строит-ва год</t>
  </si>
  <si>
    <t>Стоимость строит-ва $</t>
  </si>
  <si>
    <t>Курс 1 $ = тенге</t>
  </si>
  <si>
    <t>ВВОДНЫЕ</t>
  </si>
  <si>
    <t>ВЫВОДНЫЕ</t>
  </si>
  <si>
    <t xml:space="preserve">Стоимость 1 кВт*час в тенге </t>
  </si>
  <si>
    <t>Стоимость строит-ва млрд тенге</t>
  </si>
  <si>
    <t>Кол-во кВт*час в год (365 д на мощность в час)</t>
  </si>
  <si>
    <t>Срок окупаемости бюджета строит-ва, лет</t>
  </si>
  <si>
    <t>Сред стоимость строительства $ / кВт*час</t>
  </si>
  <si>
    <t>Срок эксплуатации, лет</t>
  </si>
  <si>
    <t>Сумм кол-во выраб-й ГВт*час за период экс-ции</t>
  </si>
  <si>
    <t>Плановая мощность МВт*час АЭС</t>
  </si>
  <si>
    <t>Плановая мощность МВт*час ВЭС</t>
  </si>
  <si>
    <t>+ от годовой выдачи ЭЭ в млрд тенге при 13 т за кВт*час</t>
  </si>
  <si>
    <t>?</t>
  </si>
  <si>
    <t>АЭС в Казахстане 2000 МВт</t>
  </si>
  <si>
    <t>Ветряки Ерейментау 45 МВт</t>
  </si>
  <si>
    <t>Себестоимость ЭЭ за период эксп  тенге / кВт*час</t>
  </si>
  <si>
    <t>Ветряки Ерейментау 2000 МВт</t>
  </si>
  <si>
    <t>АЭС в РФ 2000 МВт</t>
  </si>
</sst>
</file>

<file path=xl/styles.xml><?xml version="1.0" encoding="utf-8"?>
<styleSheet xmlns="http://schemas.openxmlformats.org/spreadsheetml/2006/main">
  <numFmts count="1">
    <numFmt numFmtId="164" formatCode="0.0000000000"/>
  </numFmts>
  <fonts count="3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quotePrefix="1" applyBorder="1"/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23"/>
  <sheetViews>
    <sheetView showGridLines="0" tabSelected="1" zoomScale="70" zoomScaleNormal="70" workbookViewId="0">
      <selection activeCell="C28" sqref="C28"/>
    </sheetView>
  </sheetViews>
  <sheetFormatPr defaultRowHeight="15"/>
  <cols>
    <col min="1" max="1" width="5.42578125" customWidth="1"/>
    <col min="2" max="2" width="53.140625" customWidth="1"/>
    <col min="3" max="3" width="21.140625" style="1" customWidth="1"/>
    <col min="5" max="5" width="51.5703125" customWidth="1"/>
    <col min="6" max="6" width="20" customWidth="1"/>
  </cols>
  <sheetData>
    <row r="3" spans="2:21" ht="15.75">
      <c r="B3" s="15" t="s">
        <v>16</v>
      </c>
      <c r="C3" s="15"/>
      <c r="D3" s="7"/>
      <c r="E3" s="15" t="s">
        <v>17</v>
      </c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>
      <c r="B4" s="16" t="s">
        <v>3</v>
      </c>
      <c r="C4" s="16"/>
      <c r="E4" s="16" t="s">
        <v>3</v>
      </c>
      <c r="F4" s="16"/>
    </row>
    <row r="5" spans="2:21">
      <c r="B5" s="2" t="s">
        <v>0</v>
      </c>
      <c r="C5" s="12">
        <v>6</v>
      </c>
      <c r="E5" s="2" t="s">
        <v>0</v>
      </c>
      <c r="F5" s="12">
        <v>2</v>
      </c>
    </row>
    <row r="6" spans="2:21">
      <c r="B6" s="2" t="s">
        <v>1</v>
      </c>
      <c r="C6" s="13">
        <v>10000000000</v>
      </c>
      <c r="E6" s="2" t="s">
        <v>1</v>
      </c>
      <c r="F6" s="13">
        <v>95700000</v>
      </c>
    </row>
    <row r="7" spans="2:21">
      <c r="B7" s="2" t="s">
        <v>2</v>
      </c>
      <c r="C7" s="14">
        <v>185</v>
      </c>
      <c r="E7" s="2" t="s">
        <v>2</v>
      </c>
      <c r="F7" s="14">
        <v>185</v>
      </c>
    </row>
    <row r="8" spans="2:21">
      <c r="B8" s="2" t="s">
        <v>6</v>
      </c>
      <c r="C8" s="14">
        <f>(C6*C7)/1000000000</f>
        <v>1850</v>
      </c>
      <c r="E8" s="2" t="s">
        <v>6</v>
      </c>
      <c r="F8" s="14">
        <f>(F6*F7)/1000000000</f>
        <v>17.704499999999999</v>
      </c>
    </row>
    <row r="9" spans="2:21">
      <c r="B9" s="2" t="s">
        <v>12</v>
      </c>
      <c r="C9" s="14">
        <v>2000</v>
      </c>
      <c r="E9" s="2" t="s">
        <v>13</v>
      </c>
      <c r="F9" s="14">
        <v>45</v>
      </c>
    </row>
    <row r="10" spans="2:21">
      <c r="B10" s="2" t="s">
        <v>5</v>
      </c>
      <c r="C10" s="14">
        <v>13</v>
      </c>
      <c r="E10" s="2" t="s">
        <v>5</v>
      </c>
      <c r="F10" s="14">
        <v>13</v>
      </c>
    </row>
    <row r="11" spans="2:21">
      <c r="B11" s="2" t="s">
        <v>10</v>
      </c>
      <c r="C11" s="14">
        <v>50</v>
      </c>
      <c r="E11" s="2" t="s">
        <v>10</v>
      </c>
      <c r="F11" s="14">
        <v>20</v>
      </c>
    </row>
    <row r="12" spans="2:21">
      <c r="F12" s="1"/>
    </row>
    <row r="13" spans="2:21">
      <c r="B13" s="16" t="s">
        <v>4</v>
      </c>
      <c r="C13" s="16"/>
      <c r="E13" s="16" t="s">
        <v>4</v>
      </c>
      <c r="F13" s="16"/>
    </row>
    <row r="14" spans="2:21">
      <c r="B14" s="2" t="s">
        <v>7</v>
      </c>
      <c r="C14" s="6">
        <f>365*24*(C9*1000)</f>
        <v>17520000000</v>
      </c>
      <c r="E14" s="2" t="s">
        <v>7</v>
      </c>
      <c r="F14" s="6">
        <f>365*24*(F9*1000)</f>
        <v>394200000</v>
      </c>
    </row>
    <row r="15" spans="2:21">
      <c r="B15" s="4" t="s">
        <v>14</v>
      </c>
      <c r="C15" s="5">
        <f>(C14*C10)/1000000000</f>
        <v>227.76</v>
      </c>
      <c r="E15" s="4" t="s">
        <v>14</v>
      </c>
      <c r="F15" s="5">
        <f>(F14*F10)/1000000000</f>
        <v>5.1246</v>
      </c>
    </row>
    <row r="16" spans="2:21">
      <c r="B16" s="2" t="s">
        <v>8</v>
      </c>
      <c r="C16" s="5">
        <f>C8/C15</f>
        <v>8.1225851773796975</v>
      </c>
      <c r="E16" s="2" t="s">
        <v>8</v>
      </c>
      <c r="F16" s="5">
        <f>F8/F15</f>
        <v>3.4548062287788315</v>
      </c>
    </row>
    <row r="17" spans="2:6">
      <c r="B17" s="2" t="s">
        <v>9</v>
      </c>
      <c r="C17" s="5">
        <f>C6/(C9*1000)</f>
        <v>5000</v>
      </c>
      <c r="E17" s="2" t="s">
        <v>9</v>
      </c>
      <c r="F17" s="5">
        <f>F6/(F9*1000)</f>
        <v>2126.6666666666665</v>
      </c>
    </row>
    <row r="18" spans="2:6">
      <c r="B18" s="2" t="s">
        <v>11</v>
      </c>
      <c r="C18" s="5">
        <f>(C14/1000000)*C11</f>
        <v>876000</v>
      </c>
      <c r="E18" s="2" t="s">
        <v>11</v>
      </c>
      <c r="F18" s="3">
        <f>(F14/1000000)*F11</f>
        <v>7884</v>
      </c>
    </row>
    <row r="19" spans="2:6">
      <c r="B19" s="2" t="s">
        <v>18</v>
      </c>
      <c r="C19" s="11">
        <f>C6*C7/(C18*1000000)</f>
        <v>2.1118721461187215</v>
      </c>
      <c r="E19" s="2" t="s">
        <v>18</v>
      </c>
      <c r="F19" s="11">
        <f>F6*F7/(F18*1000000)</f>
        <v>2.2456240487062407</v>
      </c>
    </row>
    <row r="20" spans="2:6">
      <c r="B20" s="8"/>
      <c r="C20" s="9"/>
    </row>
    <row r="21" spans="2:6">
      <c r="B21" s="8"/>
      <c r="C21" s="9"/>
    </row>
    <row r="22" spans="2:6">
      <c r="B22" s="8"/>
      <c r="C22" s="9"/>
    </row>
    <row r="23" spans="2:6">
      <c r="B23" s="8"/>
      <c r="C23" s="10"/>
    </row>
  </sheetData>
  <sheetProtection password="DAEB" sheet="1" objects="1" scenarios="1"/>
  <mergeCells count="6">
    <mergeCell ref="B4:C4"/>
    <mergeCell ref="B13:C13"/>
    <mergeCell ref="B3:C3"/>
    <mergeCell ref="E3:F3"/>
    <mergeCell ref="E4:F4"/>
    <mergeCell ref="E13:F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23"/>
  <sheetViews>
    <sheetView showGridLines="0" zoomScale="70" zoomScaleNormal="70" workbookViewId="0">
      <selection activeCell="C10" sqref="C10"/>
    </sheetView>
  </sheetViews>
  <sheetFormatPr defaultRowHeight="15"/>
  <cols>
    <col min="1" max="1" width="4.7109375" customWidth="1"/>
    <col min="2" max="2" width="53.140625" customWidth="1"/>
    <col min="3" max="3" width="21.140625" style="1" customWidth="1"/>
    <col min="5" max="5" width="51.5703125" customWidth="1"/>
    <col min="6" max="6" width="20" customWidth="1"/>
  </cols>
  <sheetData>
    <row r="3" spans="2:21" ht="15.75">
      <c r="B3" s="15" t="s">
        <v>16</v>
      </c>
      <c r="C3" s="15"/>
      <c r="D3" s="7"/>
      <c r="E3" s="15" t="s">
        <v>19</v>
      </c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>
      <c r="B4" s="16" t="s">
        <v>3</v>
      </c>
      <c r="C4" s="16"/>
      <c r="E4" s="16" t="s">
        <v>3</v>
      </c>
      <c r="F4" s="16"/>
    </row>
    <row r="5" spans="2:21">
      <c r="B5" s="2" t="s">
        <v>0</v>
      </c>
      <c r="C5" s="12">
        <v>6</v>
      </c>
      <c r="E5" s="2" t="s">
        <v>0</v>
      </c>
      <c r="F5" s="12" t="s">
        <v>15</v>
      </c>
    </row>
    <row r="6" spans="2:21">
      <c r="B6" s="2" t="s">
        <v>1</v>
      </c>
      <c r="C6" s="13">
        <v>10000000000</v>
      </c>
      <c r="E6" s="2" t="s">
        <v>1</v>
      </c>
      <c r="F6" s="13">
        <v>4253330000</v>
      </c>
    </row>
    <row r="7" spans="2:21">
      <c r="B7" s="2" t="s">
        <v>2</v>
      </c>
      <c r="C7" s="14">
        <v>185</v>
      </c>
      <c r="E7" s="2" t="s">
        <v>2</v>
      </c>
      <c r="F7" s="14">
        <v>185</v>
      </c>
    </row>
    <row r="8" spans="2:21">
      <c r="B8" s="2" t="s">
        <v>6</v>
      </c>
      <c r="C8" s="14">
        <f>(C6*C7)/1000000000</f>
        <v>1850</v>
      </c>
      <c r="E8" s="2" t="s">
        <v>6</v>
      </c>
      <c r="F8" s="14">
        <f>(F6*F7)/1000000000</f>
        <v>786.86604999999997</v>
      </c>
    </row>
    <row r="9" spans="2:21">
      <c r="B9" s="2" t="s">
        <v>12</v>
      </c>
      <c r="C9" s="14">
        <v>2000</v>
      </c>
      <c r="E9" s="2" t="s">
        <v>13</v>
      </c>
      <c r="F9" s="14">
        <v>2000</v>
      </c>
    </row>
    <row r="10" spans="2:21">
      <c r="B10" s="2" t="s">
        <v>5</v>
      </c>
      <c r="C10" s="14">
        <v>13</v>
      </c>
      <c r="E10" s="2" t="s">
        <v>5</v>
      </c>
      <c r="F10" s="14">
        <v>13</v>
      </c>
    </row>
    <row r="11" spans="2:21">
      <c r="B11" s="2" t="s">
        <v>10</v>
      </c>
      <c r="C11" s="14">
        <v>50</v>
      </c>
      <c r="E11" s="2" t="s">
        <v>10</v>
      </c>
      <c r="F11" s="14">
        <v>20</v>
      </c>
    </row>
    <row r="12" spans="2:21">
      <c r="F12" s="1"/>
    </row>
    <row r="13" spans="2:21">
      <c r="B13" s="16" t="s">
        <v>4</v>
      </c>
      <c r="C13" s="16"/>
      <c r="E13" s="16" t="s">
        <v>4</v>
      </c>
      <c r="F13" s="16"/>
    </row>
    <row r="14" spans="2:21">
      <c r="B14" s="2" t="s">
        <v>7</v>
      </c>
      <c r="C14" s="6">
        <f>365*24*(C9*1000)</f>
        <v>17520000000</v>
      </c>
      <c r="E14" s="2" t="s">
        <v>7</v>
      </c>
      <c r="F14" s="6">
        <f>365*24*(F9*1000)</f>
        <v>17520000000</v>
      </c>
    </row>
    <row r="15" spans="2:21">
      <c r="B15" s="4" t="s">
        <v>14</v>
      </c>
      <c r="C15" s="5">
        <f>(C14*C10)/1000000000</f>
        <v>227.76</v>
      </c>
      <c r="E15" s="4" t="s">
        <v>14</v>
      </c>
      <c r="F15" s="5">
        <f>(F14*F10)/1000000000</f>
        <v>227.76</v>
      </c>
    </row>
    <row r="16" spans="2:21">
      <c r="B16" s="2" t="s">
        <v>8</v>
      </c>
      <c r="C16" s="5">
        <f>C8/C15</f>
        <v>8.1225851773796975</v>
      </c>
      <c r="E16" s="2" t="s">
        <v>8</v>
      </c>
      <c r="F16" s="5">
        <f>F8/F15</f>
        <v>3.4548035212504389</v>
      </c>
    </row>
    <row r="17" spans="2:6">
      <c r="B17" s="2" t="s">
        <v>9</v>
      </c>
      <c r="C17" s="5">
        <f>C6/(C9*1000)</f>
        <v>5000</v>
      </c>
      <c r="E17" s="2" t="s">
        <v>9</v>
      </c>
      <c r="F17" s="5">
        <f>F6/(F9*1000)</f>
        <v>2126.665</v>
      </c>
    </row>
    <row r="18" spans="2:6">
      <c r="B18" s="2" t="s">
        <v>11</v>
      </c>
      <c r="C18" s="5">
        <f>(C14/1000000)*C11</f>
        <v>876000</v>
      </c>
      <c r="E18" s="2" t="s">
        <v>11</v>
      </c>
      <c r="F18" s="5">
        <f>(F14/1000000)*F11</f>
        <v>350400</v>
      </c>
    </row>
    <row r="19" spans="2:6">
      <c r="B19" s="2" t="s">
        <v>18</v>
      </c>
      <c r="C19" s="11">
        <f>C6*C7/(C18*1000000)</f>
        <v>2.1118721461187215</v>
      </c>
      <c r="E19" s="2" t="s">
        <v>18</v>
      </c>
      <c r="F19" s="11">
        <f>F6*F7/(F18*1000000)</f>
        <v>2.2456222888127852</v>
      </c>
    </row>
    <row r="20" spans="2:6">
      <c r="B20" s="8"/>
      <c r="C20" s="9"/>
    </row>
    <row r="21" spans="2:6">
      <c r="B21" s="8"/>
      <c r="C21" s="9"/>
    </row>
    <row r="22" spans="2:6">
      <c r="B22" s="8"/>
      <c r="C22" s="9"/>
    </row>
    <row r="23" spans="2:6">
      <c r="B23" s="8"/>
      <c r="C23" s="10"/>
    </row>
  </sheetData>
  <sheetProtection password="DAEB" sheet="1" objects="1" scenarios="1"/>
  <mergeCells count="6">
    <mergeCell ref="B3:C3"/>
    <mergeCell ref="E3:F3"/>
    <mergeCell ref="B4:C4"/>
    <mergeCell ref="E4:F4"/>
    <mergeCell ref="B13:C13"/>
    <mergeCell ref="E13:F1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U23"/>
  <sheetViews>
    <sheetView showGridLines="0" zoomScale="70" zoomScaleNormal="70" workbookViewId="0">
      <selection activeCell="B31" sqref="B31"/>
    </sheetView>
  </sheetViews>
  <sheetFormatPr defaultRowHeight="15"/>
  <cols>
    <col min="1" max="1" width="5.28515625" customWidth="1"/>
    <col min="2" max="2" width="53.140625" customWidth="1"/>
    <col min="3" max="3" width="21.140625" style="1" customWidth="1"/>
    <col min="5" max="5" width="51.5703125" customWidth="1"/>
    <col min="6" max="6" width="20" customWidth="1"/>
  </cols>
  <sheetData>
    <row r="3" spans="2:21" ht="15.75">
      <c r="B3" s="15" t="s">
        <v>20</v>
      </c>
      <c r="C3" s="15"/>
      <c r="D3" s="7"/>
      <c r="E3" s="15" t="s">
        <v>17</v>
      </c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>
      <c r="B4" s="16" t="s">
        <v>3</v>
      </c>
      <c r="C4" s="16"/>
      <c r="E4" s="16" t="s">
        <v>3</v>
      </c>
      <c r="F4" s="16"/>
    </row>
    <row r="5" spans="2:21">
      <c r="B5" s="2" t="s">
        <v>0</v>
      </c>
      <c r="C5" s="12">
        <v>6</v>
      </c>
      <c r="E5" s="2" t="s">
        <v>0</v>
      </c>
      <c r="F5" s="12">
        <v>2</v>
      </c>
    </row>
    <row r="6" spans="2:21">
      <c r="B6" s="2" t="s">
        <v>1</v>
      </c>
      <c r="C6" s="13">
        <v>5500000000</v>
      </c>
      <c r="E6" s="2" t="s">
        <v>1</v>
      </c>
      <c r="F6" s="13">
        <v>95700000</v>
      </c>
    </row>
    <row r="7" spans="2:21">
      <c r="B7" s="2" t="s">
        <v>2</v>
      </c>
      <c r="C7" s="14">
        <v>185</v>
      </c>
      <c r="E7" s="2" t="s">
        <v>2</v>
      </c>
      <c r="F7" s="14">
        <v>185</v>
      </c>
    </row>
    <row r="8" spans="2:21">
      <c r="B8" s="2" t="s">
        <v>6</v>
      </c>
      <c r="C8" s="14">
        <f>(C6*C7)/1000000000</f>
        <v>1017.5</v>
      </c>
      <c r="E8" s="2" t="s">
        <v>6</v>
      </c>
      <c r="F8" s="14">
        <f>(F6*F7)/1000000000</f>
        <v>17.704499999999999</v>
      </c>
    </row>
    <row r="9" spans="2:21">
      <c r="B9" s="2" t="s">
        <v>12</v>
      </c>
      <c r="C9" s="14">
        <v>2350</v>
      </c>
      <c r="E9" s="2" t="s">
        <v>13</v>
      </c>
      <c r="F9" s="14">
        <v>45</v>
      </c>
    </row>
    <row r="10" spans="2:21">
      <c r="B10" s="2" t="s">
        <v>5</v>
      </c>
      <c r="C10" s="14">
        <v>13</v>
      </c>
      <c r="E10" s="2" t="s">
        <v>5</v>
      </c>
      <c r="F10" s="14">
        <v>13</v>
      </c>
    </row>
    <row r="11" spans="2:21">
      <c r="B11" s="2" t="s">
        <v>10</v>
      </c>
      <c r="C11" s="14">
        <v>50</v>
      </c>
      <c r="E11" s="2" t="s">
        <v>10</v>
      </c>
      <c r="F11" s="14">
        <v>20</v>
      </c>
    </row>
    <row r="12" spans="2:21">
      <c r="F12" s="1"/>
    </row>
    <row r="13" spans="2:21">
      <c r="B13" s="16" t="s">
        <v>4</v>
      </c>
      <c r="C13" s="16"/>
      <c r="E13" s="16" t="s">
        <v>4</v>
      </c>
      <c r="F13" s="16"/>
    </row>
    <row r="14" spans="2:21">
      <c r="B14" s="2" t="s">
        <v>7</v>
      </c>
      <c r="C14" s="6">
        <f>365*24*(C9*1000)</f>
        <v>20586000000</v>
      </c>
      <c r="E14" s="2" t="s">
        <v>7</v>
      </c>
      <c r="F14" s="6">
        <f>365*24*(F9*1000)</f>
        <v>394200000</v>
      </c>
    </row>
    <row r="15" spans="2:21">
      <c r="B15" s="4" t="s">
        <v>14</v>
      </c>
      <c r="C15" s="5">
        <f>(C14*C10)/1000000000</f>
        <v>267.61799999999999</v>
      </c>
      <c r="E15" s="4" t="s">
        <v>14</v>
      </c>
      <c r="F15" s="5">
        <f>(F14*F10)/1000000000</f>
        <v>5.1246</v>
      </c>
    </row>
    <row r="16" spans="2:21">
      <c r="B16" s="2" t="s">
        <v>8</v>
      </c>
      <c r="C16" s="5">
        <f>C8/C15</f>
        <v>3.8020611468585819</v>
      </c>
      <c r="E16" s="2" t="s">
        <v>8</v>
      </c>
      <c r="F16" s="5">
        <f>F8/F15</f>
        <v>3.4548062287788315</v>
      </c>
    </row>
    <row r="17" spans="2:6">
      <c r="B17" s="2" t="s">
        <v>9</v>
      </c>
      <c r="C17" s="5">
        <f>C6/(C9*1000)</f>
        <v>2340.4255319148938</v>
      </c>
      <c r="E17" s="2" t="s">
        <v>9</v>
      </c>
      <c r="F17" s="5">
        <f>F6/(F9*1000)</f>
        <v>2126.6666666666665</v>
      </c>
    </row>
    <row r="18" spans="2:6">
      <c r="B18" s="2" t="s">
        <v>11</v>
      </c>
      <c r="C18" s="5">
        <f>(C14/1000000)*C11</f>
        <v>1029300</v>
      </c>
      <c r="E18" s="2" t="s">
        <v>11</v>
      </c>
      <c r="F18" s="5">
        <f>(F14/1000000)*F11</f>
        <v>7884</v>
      </c>
    </row>
    <row r="19" spans="2:6">
      <c r="B19" s="2" t="s">
        <v>18</v>
      </c>
      <c r="C19" s="11">
        <f>C6*C7/(C18*1000000)</f>
        <v>0.98853589818323129</v>
      </c>
      <c r="E19" s="2" t="s">
        <v>18</v>
      </c>
      <c r="F19" s="11">
        <f>F6*F7/(F18*1000000)</f>
        <v>2.2456240487062407</v>
      </c>
    </row>
    <row r="20" spans="2:6">
      <c r="B20" s="8"/>
      <c r="C20" s="9"/>
    </row>
    <row r="21" spans="2:6">
      <c r="B21" s="8"/>
      <c r="C21" s="9"/>
    </row>
    <row r="22" spans="2:6">
      <c r="B22" s="8"/>
      <c r="C22" s="9"/>
    </row>
    <row r="23" spans="2:6">
      <c r="B23" s="8"/>
      <c r="C23" s="10"/>
    </row>
  </sheetData>
  <sheetProtection password="DAEB" sheet="1" objects="1" scenarios="1"/>
  <mergeCells count="6">
    <mergeCell ref="B3:C3"/>
    <mergeCell ref="E3:F3"/>
    <mergeCell ref="B4:C4"/>
    <mergeCell ref="E4:F4"/>
    <mergeCell ref="B13:C13"/>
    <mergeCell ref="E13:F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RK2000 VS 45</vt:lpstr>
      <vt:lpstr>RK2000 VS 2000</vt:lpstr>
      <vt:lpstr>RF2000 VS 45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2015-05-19T09:59:56Z</dcterms:modified>
</cp:coreProperties>
</file>